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Volumes/Data/merlijnv/Documents/Calculators/"/>
    </mc:Choice>
  </mc:AlternateContent>
  <workbookProtection workbookPassword="DE4F" lockStructure="1"/>
  <bookViews>
    <workbookView xWindow="0" yWindow="460" windowWidth="33600" windowHeight="204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" i="1" l="1"/>
  <c r="D21" i="1"/>
  <c r="J6" i="1"/>
  <c r="D22" i="1"/>
  <c r="J7" i="1"/>
  <c r="D23" i="1"/>
  <c r="J8" i="1"/>
  <c r="D24" i="1"/>
  <c r="J9" i="1"/>
  <c r="D25" i="1"/>
  <c r="J10" i="1"/>
  <c r="D26" i="1"/>
  <c r="J11" i="1"/>
  <c r="D27" i="1"/>
  <c r="J12" i="1"/>
  <c r="D28" i="1"/>
  <c r="J13" i="1"/>
  <c r="D29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20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19" i="1"/>
  <c r="G4" i="1"/>
  <c r="H4" i="1"/>
  <c r="I4" i="1"/>
  <c r="J4" i="1"/>
  <c r="D20" i="1"/>
  <c r="G5" i="1"/>
  <c r="H5" i="1"/>
  <c r="I5" i="1"/>
  <c r="G6" i="1"/>
  <c r="H6" i="1"/>
  <c r="I6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  <c r="D19" i="1"/>
  <c r="C19" i="1"/>
  <c r="C20" i="1"/>
  <c r="C21" i="1"/>
  <c r="C22" i="1"/>
  <c r="C23" i="1"/>
  <c r="C24" i="1"/>
  <c r="C25" i="1"/>
  <c r="C26" i="1"/>
  <c r="C27" i="1"/>
  <c r="C28" i="1"/>
  <c r="C29" i="1"/>
  <c r="G12" i="1"/>
  <c r="H12" i="1"/>
  <c r="I12" i="1"/>
  <c r="G13" i="1"/>
  <c r="H13" i="1"/>
  <c r="I13" i="1"/>
</calcChain>
</file>

<file path=xl/sharedStrings.xml><?xml version="1.0" encoding="utf-8"?>
<sst xmlns="http://schemas.openxmlformats.org/spreadsheetml/2006/main" count="11" uniqueCount="11">
  <si>
    <t>span no.</t>
  </si>
  <si>
    <t>freq Lo (Hz)</t>
  </si>
  <si>
    <t>freq Hi (Hz)</t>
  </si>
  <si>
    <t>cycles</t>
  </si>
  <si>
    <t>time (ms)</t>
  </si>
  <si>
    <t>freq diff (Hz)</t>
  </si>
  <si>
    <t>phase Lo (deg)</t>
  </si>
  <si>
    <t>phase Hi (deg)</t>
  </si>
  <si>
    <t>phase diff (deg)</t>
  </si>
  <si>
    <t>plot</t>
  </si>
  <si>
    <t>dummy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</si>
</sst>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&quot;Hz&quot;"/>
    <numFmt numFmtId="165" formatCode="0.00\ &quot;ms&quot;"/>
    <numFmt numFmtId="166" formatCode="0&quot;°&quot;"/>
  </numFmts>
  <fonts count="3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164" fontId="0" fillId="4" borderId="1" xfId="0" applyNumberFormat="1" applyFont="1" applyFill="1" applyBorder="1" applyAlignment="1">
      <alignment horizontal="center"/>
    </xf>
    <xf numFmtId="165" fontId="0" fillId="4" borderId="1" xfId="0" applyNumberFormat="1" applyFont="1" applyFill="1" applyBorder="1" applyAlignment="1">
      <alignment horizontal="center"/>
    </xf>
    <xf numFmtId="164" fontId="0" fillId="3" borderId="1" xfId="0" applyNumberFormat="1" applyFont="1" applyFill="1" applyBorder="1" applyAlignment="1">
      <alignment horizontal="center"/>
    </xf>
    <xf numFmtId="165" fontId="0" fillId="3" borderId="1" xfId="0" applyNumberFormat="1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166" fontId="0" fillId="4" borderId="1" xfId="0" applyNumberFormat="1" applyFont="1" applyFill="1" applyBorder="1" applyAlignment="1">
      <alignment horizontal="center"/>
    </xf>
    <xf numFmtId="166" fontId="0" fillId="3" borderId="1" xfId="0" applyNumberFormat="1" applyFont="1" applyFill="1" applyBorder="1" applyAlignment="1">
      <alignment horizontal="center"/>
    </xf>
    <xf numFmtId="2" fontId="0" fillId="4" borderId="1" xfId="0" applyNumberFormat="1" applyFont="1" applyFill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2" fontId="0" fillId="0" borderId="0" xfId="0" applyNumberFormat="1"/>
    <xf numFmtId="164" fontId="0" fillId="4" borderId="1" xfId="0" applyNumberFormat="1" applyFont="1" applyFill="1" applyBorder="1" applyAlignment="1" applyProtection="1">
      <alignment horizontal="center"/>
      <protection locked="0"/>
    </xf>
    <xf numFmtId="166" fontId="0" fillId="4" borderId="1" xfId="0" applyNumberFormat="1" applyFont="1" applyFill="1" applyBorder="1" applyAlignment="1" applyProtection="1">
      <alignment horizontal="center"/>
      <protection locked="0"/>
    </xf>
    <xf numFmtId="164" fontId="0" fillId="3" borderId="1" xfId="0" applyNumberFormat="1" applyFont="1" applyFill="1" applyBorder="1" applyAlignment="1" applyProtection="1">
      <alignment horizontal="center"/>
      <protection locked="0"/>
    </xf>
    <xf numFmtId="166" fontId="0" fillId="3" borderId="1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3200">
                <a:solidFill>
                  <a:schemeClr val="tx1"/>
                </a:solidFill>
              </a:rPr>
              <a:t>Group Delay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 group delay</c:v>
          </c:tx>
          <c:spPr>
            <a:ln w="381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14"/>
            <c:spPr>
              <a:solidFill>
                <a:schemeClr val="accent5">
                  <a:lumMod val="60000"/>
                  <a:lumOff val="40000"/>
                </a:schemeClr>
              </a:solidFill>
              <a:ln w="38100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xVal>
            <c:numRef>
              <c:f>Sheet1!$C$19:$C$29</c:f>
              <c:numCache>
                <c:formatCode>General</c:formatCode>
                <c:ptCount val="1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</c:numCache>
            </c:numRef>
          </c:xVal>
          <c:yVal>
            <c:numRef>
              <c:f>Sheet1!$D$19:$D$29</c:f>
              <c:numCache>
                <c:formatCode>General</c:formatCode>
                <c:ptCount val="11"/>
                <c:pt idx="0">
                  <c:v>#N/A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/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30.0"/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Sheet1!$F$19:$F$48</c:f>
              <c:numCache>
                <c:formatCode>General</c:formatCode>
                <c:ptCount val="30"/>
                <c:pt idx="0">
                  <c:v>20.0</c:v>
                </c:pt>
                <c:pt idx="1">
                  <c:v>25.17850823588335</c:v>
                </c:pt>
                <c:pt idx="2">
                  <c:v>31.69786384922227</c:v>
                </c:pt>
                <c:pt idx="3">
                  <c:v>39.90524629937759</c:v>
                </c:pt>
                <c:pt idx="4">
                  <c:v>50.23772863019161</c:v>
                </c:pt>
                <c:pt idx="5">
                  <c:v>63.2455532033676</c:v>
                </c:pt>
                <c:pt idx="6">
                  <c:v>79.62143411069945</c:v>
                </c:pt>
                <c:pt idx="7">
                  <c:v>100.2374467254545</c:v>
                </c:pt>
                <c:pt idx="8">
                  <c:v>126.1914688960387</c:v>
                </c:pt>
                <c:pt idx="9">
                  <c:v>158.8656469448563</c:v>
                </c:pt>
                <c:pt idx="10">
                  <c:v>200.0</c:v>
                </c:pt>
                <c:pt idx="11">
                  <c:v>251.7850823588336</c:v>
                </c:pt>
                <c:pt idx="12">
                  <c:v>316.9786384922227</c:v>
                </c:pt>
                <c:pt idx="13">
                  <c:v>399.052462993776</c:v>
                </c:pt>
                <c:pt idx="14">
                  <c:v>502.377286301916</c:v>
                </c:pt>
                <c:pt idx="15">
                  <c:v>632.455532033676</c:v>
                </c:pt>
                <c:pt idx="16">
                  <c:v>796.214341106995</c:v>
                </c:pt>
                <c:pt idx="17">
                  <c:v>1002.374467254545</c:v>
                </c:pt>
                <c:pt idx="18">
                  <c:v>1261.914688960387</c:v>
                </c:pt>
                <c:pt idx="19">
                  <c:v>1588.656469448564</c:v>
                </c:pt>
                <c:pt idx="20">
                  <c:v>2000.0</c:v>
                </c:pt>
                <c:pt idx="21">
                  <c:v>2517.850823588335</c:v>
                </c:pt>
                <c:pt idx="22">
                  <c:v>3169.786384922231</c:v>
                </c:pt>
                <c:pt idx="23">
                  <c:v>3990.52462993776</c:v>
                </c:pt>
                <c:pt idx="24">
                  <c:v>5023.772863019161</c:v>
                </c:pt>
                <c:pt idx="25">
                  <c:v>6324.555320336765</c:v>
                </c:pt>
                <c:pt idx="26">
                  <c:v>7962.143411069951</c:v>
                </c:pt>
                <c:pt idx="27">
                  <c:v>10023.74467254545</c:v>
                </c:pt>
                <c:pt idx="28">
                  <c:v>12619.14688960386</c:v>
                </c:pt>
                <c:pt idx="29">
                  <c:v>15886.56469448564</c:v>
                </c:pt>
              </c:numCache>
            </c:numRef>
          </c:xVal>
          <c:yVal>
            <c:numRef>
              <c:f>Sheet1!$G$19:$G$48</c:f>
              <c:numCache>
                <c:formatCode>General</c:formatCode>
                <c:ptCount val="3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01476048"/>
        <c:axId val="-957315888"/>
      </c:scatterChart>
      <c:valAx>
        <c:axId val="-1001476048"/>
        <c:scaling>
          <c:logBase val="2.0"/>
          <c:orientation val="minMax"/>
          <c:max val="20000.0"/>
          <c:min val="15.62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chemeClr val="tx1"/>
                    </a:solidFill>
                  </a:rPr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57315888"/>
        <c:crosses val="autoZero"/>
        <c:crossBetween val="midCat"/>
        <c:majorUnit val="2.0"/>
        <c:minorUnit val="2.0"/>
      </c:valAx>
      <c:valAx>
        <c:axId val="-957315888"/>
        <c:scaling>
          <c:orientation val="minMax"/>
          <c:max val="30.0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chemeClr val="tx1"/>
                    </a:solidFill>
                  </a:rPr>
                  <a:t>time</a:t>
                </a:r>
                <a:r>
                  <a:rPr lang="en-US" sz="1800" b="1" baseline="0">
                    <a:solidFill>
                      <a:schemeClr val="tx1"/>
                    </a:solidFill>
                  </a:rPr>
                  <a:t> (ms)</a:t>
                </a:r>
                <a:endParaRPr lang="en-US" sz="1800" b="1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01476048"/>
        <c:crosses val="autoZero"/>
        <c:crossBetween val="midCat"/>
        <c:majorUnit val="5.0"/>
        <c:minorUnit val="5.0"/>
      </c:valAx>
      <c:spPr>
        <a:noFill/>
        <a:ln w="381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22</xdr:col>
      <xdr:colOff>0</xdr:colOff>
      <xdr:row>48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0</xdr:colOff>
      <xdr:row>1</xdr:row>
      <xdr:rowOff>0</xdr:rowOff>
    </xdr:from>
    <xdr:to>
      <xdr:col>22</xdr:col>
      <xdr:colOff>0</xdr:colOff>
      <xdr:row>10</xdr:row>
      <xdr:rowOff>99374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83900" y="203200"/>
          <a:ext cx="9080500" cy="1953574"/>
        </a:xfrm>
        <a:prstGeom prst="rect">
          <a:avLst/>
        </a:prstGeom>
        <a:solidFill>
          <a:schemeClr val="bg1"/>
        </a:solidFill>
        <a:ln w="38100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8"/>
  <sheetViews>
    <sheetView tabSelected="1" workbookViewId="0">
      <selection activeCell="C4" sqref="C4"/>
    </sheetView>
  </sheetViews>
  <sheetFormatPr baseColWidth="10" defaultRowHeight="16" x14ac:dyDescent="0.2"/>
  <cols>
    <col min="3" max="3" width="13.1640625" customWidth="1"/>
    <col min="4" max="4" width="13" customWidth="1"/>
    <col min="5" max="5" width="15.6640625" customWidth="1"/>
    <col min="6" max="6" width="15.5" customWidth="1"/>
    <col min="7" max="7" width="16.5" customWidth="1"/>
    <col min="9" max="9" width="14" customWidth="1"/>
    <col min="10" max="10" width="11.6640625" customWidth="1"/>
  </cols>
  <sheetData>
    <row r="2" spans="2:10" ht="17" thickBot="1" x14ac:dyDescent="0.25">
      <c r="B2" s="1" t="s">
        <v>0</v>
      </c>
      <c r="C2" s="2" t="s">
        <v>1</v>
      </c>
      <c r="D2" s="2" t="s">
        <v>2</v>
      </c>
      <c r="E2" s="2" t="s">
        <v>6</v>
      </c>
      <c r="F2" s="2" t="s">
        <v>7</v>
      </c>
      <c r="G2" s="2" t="s">
        <v>8</v>
      </c>
      <c r="H2" s="2" t="s">
        <v>3</v>
      </c>
      <c r="I2" s="2" t="s">
        <v>5</v>
      </c>
      <c r="J2" s="2" t="s">
        <v>4</v>
      </c>
    </row>
    <row r="3" spans="2:10" ht="17" thickTop="1" x14ac:dyDescent="0.2">
      <c r="B3" s="3"/>
      <c r="C3" s="4"/>
      <c r="D3" s="4"/>
      <c r="E3" s="4"/>
      <c r="F3" s="4"/>
      <c r="G3" s="4"/>
      <c r="H3" s="4"/>
      <c r="I3" s="4"/>
      <c r="J3" s="4"/>
    </row>
    <row r="4" spans="2:10" x14ac:dyDescent="0.2">
      <c r="B4" s="9">
        <v>1</v>
      </c>
      <c r="C4" s="16"/>
      <c r="D4" s="16"/>
      <c r="E4" s="17"/>
      <c r="F4" s="17"/>
      <c r="G4" s="11" t="str">
        <f>IF(OR(ISBLANK($E4),ISBLANK($F4)),"",F4-E4)</f>
        <v/>
      </c>
      <c r="H4" s="13" t="str">
        <f>IF(OR(ISBLANK($E4),ISBLANK($F4)),"",-G4/360)</f>
        <v/>
      </c>
      <c r="I4" s="5" t="str">
        <f>IF(OR(ISBLANK($C4),ISBLANK($D4)),"",D4-C4)</f>
        <v/>
      </c>
      <c r="J4" s="6" t="str">
        <f>IF(OR(ISBLANK($E4),ISBLANK($F4)),"",1000*H4/I4)</f>
        <v/>
      </c>
    </row>
    <row r="5" spans="2:10" x14ac:dyDescent="0.2">
      <c r="B5" s="10">
        <v>2</v>
      </c>
      <c r="C5" s="18"/>
      <c r="D5" s="18"/>
      <c r="E5" s="19"/>
      <c r="F5" s="19"/>
      <c r="G5" s="12" t="str">
        <f t="shared" ref="G5:G13" si="0">IF(OR(ISBLANK($E5),ISBLANK($F5)),"",F5-E5)</f>
        <v/>
      </c>
      <c r="H5" s="14" t="str">
        <f t="shared" ref="H5:H13" si="1">IF(OR(ISBLANK($E5),ISBLANK($F5)),"",-G5/360)</f>
        <v/>
      </c>
      <c r="I5" s="7" t="str">
        <f t="shared" ref="I5:I13" si="2">IF(OR(ISBLANK($C5),ISBLANK($D5)),"",D5-C5)</f>
        <v/>
      </c>
      <c r="J5" s="8" t="str">
        <f t="shared" ref="J5:J13" si="3">IF(OR(ISBLANK($E5),ISBLANK($F5)),"",1000*H5/I5)</f>
        <v/>
      </c>
    </row>
    <row r="6" spans="2:10" x14ac:dyDescent="0.2">
      <c r="B6" s="9">
        <v>3</v>
      </c>
      <c r="C6" s="16"/>
      <c r="D6" s="16"/>
      <c r="E6" s="17"/>
      <c r="F6" s="17"/>
      <c r="G6" s="11" t="str">
        <f t="shared" si="0"/>
        <v/>
      </c>
      <c r="H6" s="13" t="str">
        <f t="shared" si="1"/>
        <v/>
      </c>
      <c r="I6" s="5" t="str">
        <f t="shared" si="2"/>
        <v/>
      </c>
      <c r="J6" s="6" t="str">
        <f t="shared" si="3"/>
        <v/>
      </c>
    </row>
    <row r="7" spans="2:10" x14ac:dyDescent="0.2">
      <c r="B7" s="10">
        <v>4</v>
      </c>
      <c r="C7" s="18"/>
      <c r="D7" s="18"/>
      <c r="E7" s="19"/>
      <c r="F7" s="19"/>
      <c r="G7" s="12" t="str">
        <f t="shared" si="0"/>
        <v/>
      </c>
      <c r="H7" s="14" t="str">
        <f t="shared" si="1"/>
        <v/>
      </c>
      <c r="I7" s="7" t="str">
        <f t="shared" si="2"/>
        <v/>
      </c>
      <c r="J7" s="8" t="str">
        <f t="shared" si="3"/>
        <v/>
      </c>
    </row>
    <row r="8" spans="2:10" x14ac:dyDescent="0.2">
      <c r="B8" s="9">
        <v>5</v>
      </c>
      <c r="C8" s="16"/>
      <c r="D8" s="16"/>
      <c r="E8" s="17"/>
      <c r="F8" s="17"/>
      <c r="G8" s="11" t="str">
        <f t="shared" si="0"/>
        <v/>
      </c>
      <c r="H8" s="13" t="str">
        <f t="shared" si="1"/>
        <v/>
      </c>
      <c r="I8" s="5" t="str">
        <f t="shared" si="2"/>
        <v/>
      </c>
      <c r="J8" s="6" t="str">
        <f t="shared" si="3"/>
        <v/>
      </c>
    </row>
    <row r="9" spans="2:10" x14ac:dyDescent="0.2">
      <c r="B9" s="10">
        <v>6</v>
      </c>
      <c r="C9" s="18"/>
      <c r="D9" s="18"/>
      <c r="E9" s="19"/>
      <c r="F9" s="19"/>
      <c r="G9" s="12" t="str">
        <f t="shared" si="0"/>
        <v/>
      </c>
      <c r="H9" s="14" t="str">
        <f t="shared" si="1"/>
        <v/>
      </c>
      <c r="I9" s="7" t="str">
        <f t="shared" si="2"/>
        <v/>
      </c>
      <c r="J9" s="8" t="str">
        <f t="shared" si="3"/>
        <v/>
      </c>
    </row>
    <row r="10" spans="2:10" x14ac:dyDescent="0.2">
      <c r="B10" s="9">
        <v>7</v>
      </c>
      <c r="C10" s="16"/>
      <c r="D10" s="16"/>
      <c r="E10" s="17"/>
      <c r="F10" s="17"/>
      <c r="G10" s="11" t="str">
        <f t="shared" si="0"/>
        <v/>
      </c>
      <c r="H10" s="13" t="str">
        <f t="shared" si="1"/>
        <v/>
      </c>
      <c r="I10" s="5" t="str">
        <f t="shared" si="2"/>
        <v/>
      </c>
      <c r="J10" s="6" t="str">
        <f t="shared" si="3"/>
        <v/>
      </c>
    </row>
    <row r="11" spans="2:10" x14ac:dyDescent="0.2">
      <c r="B11" s="10">
        <v>8</v>
      </c>
      <c r="C11" s="18"/>
      <c r="D11" s="18"/>
      <c r="E11" s="19"/>
      <c r="F11" s="19"/>
      <c r="G11" s="12" t="str">
        <f t="shared" si="0"/>
        <v/>
      </c>
      <c r="H11" s="14" t="str">
        <f t="shared" si="1"/>
        <v/>
      </c>
      <c r="I11" s="7" t="str">
        <f t="shared" si="2"/>
        <v/>
      </c>
      <c r="J11" s="8" t="str">
        <f t="shared" si="3"/>
        <v/>
      </c>
    </row>
    <row r="12" spans="2:10" x14ac:dyDescent="0.2">
      <c r="B12" s="9">
        <v>9</v>
      </c>
      <c r="C12" s="16"/>
      <c r="D12" s="16"/>
      <c r="E12" s="17"/>
      <c r="F12" s="17"/>
      <c r="G12" s="11" t="str">
        <f t="shared" si="0"/>
        <v/>
      </c>
      <c r="H12" s="13" t="str">
        <f t="shared" si="1"/>
        <v/>
      </c>
      <c r="I12" s="5" t="str">
        <f t="shared" si="2"/>
        <v/>
      </c>
      <c r="J12" s="6" t="str">
        <f t="shared" si="3"/>
        <v/>
      </c>
    </row>
    <row r="13" spans="2:10" x14ac:dyDescent="0.2">
      <c r="B13" s="10">
        <v>10</v>
      </c>
      <c r="C13" s="18"/>
      <c r="D13" s="18"/>
      <c r="E13" s="19"/>
      <c r="F13" s="19"/>
      <c r="G13" s="12" t="str">
        <f t="shared" si="0"/>
        <v/>
      </c>
      <c r="H13" s="14" t="str">
        <f t="shared" si="1"/>
        <v/>
      </c>
      <c r="I13" s="7" t="str">
        <f t="shared" si="2"/>
        <v/>
      </c>
      <c r="J13" s="8" t="str">
        <f t="shared" si="3"/>
        <v/>
      </c>
    </row>
    <row r="18" spans="3:7" x14ac:dyDescent="0.2">
      <c r="C18" t="s">
        <v>9</v>
      </c>
      <c r="F18" t="s">
        <v>10</v>
      </c>
    </row>
    <row r="19" spans="3:7" x14ac:dyDescent="0.2">
      <c r="C19">
        <f>D4</f>
        <v>0</v>
      </c>
      <c r="D19" t="e">
        <f>IF(OR(ISBLANK(E4),ISBLANK(F4)),NA(),0)</f>
        <v>#N/A</v>
      </c>
      <c r="E19">
        <v>0</v>
      </c>
      <c r="F19">
        <f>20*10^(E19/10)</f>
        <v>20</v>
      </c>
      <c r="G19">
        <v>0</v>
      </c>
    </row>
    <row r="20" spans="3:7" x14ac:dyDescent="0.2">
      <c r="C20">
        <f>C4</f>
        <v>0</v>
      </c>
      <c r="D20" t="str">
        <f>J4</f>
        <v/>
      </c>
      <c r="E20">
        <v>1</v>
      </c>
      <c r="F20">
        <f t="shared" ref="F20:F48" si="4">20*10^(E20/10)</f>
        <v>25.178508235883346</v>
      </c>
      <c r="G20">
        <f>$G$19</f>
        <v>0</v>
      </c>
    </row>
    <row r="21" spans="3:7" x14ac:dyDescent="0.2">
      <c r="C21">
        <f t="shared" ref="C21:C29" si="5">C5</f>
        <v>0</v>
      </c>
      <c r="D21" t="str">
        <f t="shared" ref="D21:D29" si="6">J5</f>
        <v/>
      </c>
      <c r="E21">
        <v>2</v>
      </c>
      <c r="F21">
        <f t="shared" si="4"/>
        <v>31.697863849222273</v>
      </c>
      <c r="G21">
        <f t="shared" ref="G21:G48" si="7">$G$19</f>
        <v>0</v>
      </c>
    </row>
    <row r="22" spans="3:7" x14ac:dyDescent="0.2">
      <c r="C22">
        <f t="shared" si="5"/>
        <v>0</v>
      </c>
      <c r="D22" t="str">
        <f t="shared" si="6"/>
        <v/>
      </c>
      <c r="E22">
        <v>3</v>
      </c>
      <c r="F22">
        <f t="shared" si="4"/>
        <v>39.905246299377595</v>
      </c>
      <c r="G22">
        <f t="shared" si="7"/>
        <v>0</v>
      </c>
    </row>
    <row r="23" spans="3:7" x14ac:dyDescent="0.2">
      <c r="C23">
        <f t="shared" si="5"/>
        <v>0</v>
      </c>
      <c r="D23" t="str">
        <f t="shared" si="6"/>
        <v/>
      </c>
      <c r="E23">
        <v>4</v>
      </c>
      <c r="F23">
        <f t="shared" si="4"/>
        <v>50.237728630191612</v>
      </c>
      <c r="G23">
        <f t="shared" si="7"/>
        <v>0</v>
      </c>
    </row>
    <row r="24" spans="3:7" x14ac:dyDescent="0.2">
      <c r="C24">
        <f t="shared" si="5"/>
        <v>0</v>
      </c>
      <c r="D24" t="str">
        <f t="shared" si="6"/>
        <v/>
      </c>
      <c r="E24">
        <v>5</v>
      </c>
      <c r="F24">
        <f t="shared" si="4"/>
        <v>63.245553203367592</v>
      </c>
      <c r="G24">
        <f t="shared" si="7"/>
        <v>0</v>
      </c>
    </row>
    <row r="25" spans="3:7" x14ac:dyDescent="0.2">
      <c r="C25">
        <f t="shared" si="5"/>
        <v>0</v>
      </c>
      <c r="D25" t="str">
        <f t="shared" si="6"/>
        <v/>
      </c>
      <c r="E25">
        <v>6</v>
      </c>
      <c r="F25">
        <f t="shared" si="4"/>
        <v>79.621434110699454</v>
      </c>
      <c r="G25">
        <f t="shared" si="7"/>
        <v>0</v>
      </c>
    </row>
    <row r="26" spans="3:7" x14ac:dyDescent="0.2">
      <c r="C26">
        <f t="shared" si="5"/>
        <v>0</v>
      </c>
      <c r="D26" t="str">
        <f t="shared" si="6"/>
        <v/>
      </c>
      <c r="E26">
        <v>7</v>
      </c>
      <c r="F26">
        <f t="shared" si="4"/>
        <v>100.23744672545446</v>
      </c>
      <c r="G26">
        <f t="shared" si="7"/>
        <v>0</v>
      </c>
    </row>
    <row r="27" spans="3:7" x14ac:dyDescent="0.2">
      <c r="C27">
        <f t="shared" si="5"/>
        <v>0</v>
      </c>
      <c r="D27" t="str">
        <f t="shared" si="6"/>
        <v/>
      </c>
      <c r="E27">
        <v>8</v>
      </c>
      <c r="F27">
        <f t="shared" si="4"/>
        <v>126.19146889603869</v>
      </c>
      <c r="G27">
        <f t="shared" si="7"/>
        <v>0</v>
      </c>
    </row>
    <row r="28" spans="3:7" x14ac:dyDescent="0.2">
      <c r="C28">
        <f t="shared" si="5"/>
        <v>0</v>
      </c>
      <c r="D28" t="str">
        <f t="shared" si="6"/>
        <v/>
      </c>
      <c r="E28">
        <v>9</v>
      </c>
      <c r="F28">
        <f t="shared" si="4"/>
        <v>158.86564694485634</v>
      </c>
      <c r="G28">
        <f t="shared" si="7"/>
        <v>0</v>
      </c>
    </row>
    <row r="29" spans="3:7" x14ac:dyDescent="0.2">
      <c r="C29">
        <f t="shared" si="5"/>
        <v>0</v>
      </c>
      <c r="D29" t="str">
        <f t="shared" si="6"/>
        <v/>
      </c>
      <c r="E29">
        <v>10</v>
      </c>
      <c r="F29">
        <f t="shared" si="4"/>
        <v>200</v>
      </c>
      <c r="G29">
        <f t="shared" si="7"/>
        <v>0</v>
      </c>
    </row>
    <row r="30" spans="3:7" x14ac:dyDescent="0.2">
      <c r="C30" s="15"/>
      <c r="E30">
        <v>11</v>
      </c>
      <c r="F30">
        <f t="shared" si="4"/>
        <v>251.78508235883359</v>
      </c>
      <c r="G30">
        <f t="shared" si="7"/>
        <v>0</v>
      </c>
    </row>
    <row r="31" spans="3:7" x14ac:dyDescent="0.2">
      <c r="C31" s="15"/>
      <c r="E31">
        <v>12</v>
      </c>
      <c r="F31">
        <f t="shared" si="4"/>
        <v>316.97863849222273</v>
      </c>
      <c r="G31">
        <f t="shared" si="7"/>
        <v>0</v>
      </c>
    </row>
    <row r="32" spans="3:7" x14ac:dyDescent="0.2">
      <c r="C32" s="15"/>
      <c r="E32">
        <v>13</v>
      </c>
      <c r="F32">
        <f t="shared" si="4"/>
        <v>399.05246299377609</v>
      </c>
      <c r="G32">
        <f t="shared" si="7"/>
        <v>0</v>
      </c>
    </row>
    <row r="33" spans="3:7" x14ac:dyDescent="0.2">
      <c r="C33" s="15"/>
      <c r="E33">
        <v>14</v>
      </c>
      <c r="F33">
        <f t="shared" si="4"/>
        <v>502.377286301916</v>
      </c>
      <c r="G33">
        <f t="shared" si="7"/>
        <v>0</v>
      </c>
    </row>
    <row r="34" spans="3:7" x14ac:dyDescent="0.2">
      <c r="E34">
        <v>15</v>
      </c>
      <c r="F34">
        <f t="shared" si="4"/>
        <v>632.45553203367604</v>
      </c>
      <c r="G34">
        <f t="shared" si="7"/>
        <v>0</v>
      </c>
    </row>
    <row r="35" spans="3:7" x14ac:dyDescent="0.2">
      <c r="E35">
        <v>16</v>
      </c>
      <c r="F35">
        <f t="shared" si="4"/>
        <v>796.21434110699511</v>
      </c>
      <c r="G35">
        <f t="shared" si="7"/>
        <v>0</v>
      </c>
    </row>
    <row r="36" spans="3:7" x14ac:dyDescent="0.2">
      <c r="E36">
        <v>17</v>
      </c>
      <c r="F36">
        <f t="shared" si="4"/>
        <v>1002.3744672545447</v>
      </c>
      <c r="G36">
        <f t="shared" si="7"/>
        <v>0</v>
      </c>
    </row>
    <row r="37" spans="3:7" x14ac:dyDescent="0.2">
      <c r="E37">
        <v>18</v>
      </c>
      <c r="F37">
        <f t="shared" si="4"/>
        <v>1261.9146889603874</v>
      </c>
      <c r="G37">
        <f t="shared" si="7"/>
        <v>0</v>
      </c>
    </row>
    <row r="38" spans="3:7" x14ac:dyDescent="0.2">
      <c r="E38">
        <v>19</v>
      </c>
      <c r="F38">
        <f t="shared" si="4"/>
        <v>1588.6564694485639</v>
      </c>
      <c r="G38">
        <f t="shared" si="7"/>
        <v>0</v>
      </c>
    </row>
    <row r="39" spans="3:7" x14ac:dyDescent="0.2">
      <c r="E39">
        <v>20</v>
      </c>
      <c r="F39">
        <f t="shared" si="4"/>
        <v>2000</v>
      </c>
      <c r="G39">
        <f t="shared" si="7"/>
        <v>0</v>
      </c>
    </row>
    <row r="40" spans="3:7" x14ac:dyDescent="0.2">
      <c r="E40">
        <v>21</v>
      </c>
      <c r="F40">
        <f t="shared" si="4"/>
        <v>2517.8508235883355</v>
      </c>
      <c r="G40">
        <f t="shared" si="7"/>
        <v>0</v>
      </c>
    </row>
    <row r="41" spans="3:7" x14ac:dyDescent="0.2">
      <c r="E41">
        <v>22</v>
      </c>
      <c r="F41">
        <f t="shared" si="4"/>
        <v>3169.7863849222308</v>
      </c>
      <c r="G41">
        <f t="shared" si="7"/>
        <v>0</v>
      </c>
    </row>
    <row r="42" spans="3:7" x14ac:dyDescent="0.2">
      <c r="E42">
        <v>23</v>
      </c>
      <c r="F42">
        <f t="shared" si="4"/>
        <v>3990.5246299377604</v>
      </c>
      <c r="G42">
        <f t="shared" si="7"/>
        <v>0</v>
      </c>
    </row>
    <row r="43" spans="3:7" x14ac:dyDescent="0.2">
      <c r="E43">
        <v>24</v>
      </c>
      <c r="F43">
        <f t="shared" si="4"/>
        <v>5023.7728630191614</v>
      </c>
      <c r="G43">
        <f t="shared" si="7"/>
        <v>0</v>
      </c>
    </row>
    <row r="44" spans="3:7" x14ac:dyDescent="0.2">
      <c r="E44">
        <v>25</v>
      </c>
      <c r="F44">
        <f t="shared" si="4"/>
        <v>6324.5553203367654</v>
      </c>
      <c r="G44">
        <f t="shared" si="7"/>
        <v>0</v>
      </c>
    </row>
    <row r="45" spans="3:7" x14ac:dyDescent="0.2">
      <c r="E45">
        <v>26</v>
      </c>
      <c r="F45">
        <f t="shared" si="4"/>
        <v>7962.143411069952</v>
      </c>
      <c r="G45">
        <f t="shared" si="7"/>
        <v>0</v>
      </c>
    </row>
    <row r="46" spans="3:7" x14ac:dyDescent="0.2">
      <c r="E46">
        <v>27</v>
      </c>
      <c r="F46">
        <f t="shared" si="4"/>
        <v>10023.744672545454</v>
      </c>
      <c r="G46">
        <f t="shared" si="7"/>
        <v>0</v>
      </c>
    </row>
    <row r="47" spans="3:7" x14ac:dyDescent="0.2">
      <c r="E47">
        <v>28</v>
      </c>
      <c r="F47">
        <f t="shared" si="4"/>
        <v>12619.146889603864</v>
      </c>
      <c r="G47">
        <f t="shared" si="7"/>
        <v>0</v>
      </c>
    </row>
    <row r="48" spans="3:7" x14ac:dyDescent="0.2">
      <c r="E48">
        <v>29</v>
      </c>
      <c r="F48">
        <f t="shared" si="4"/>
        <v>15886.564694485642</v>
      </c>
      <c r="G48">
        <f t="shared" si="7"/>
        <v>0</v>
      </c>
    </row>
  </sheetData>
  <sheetProtection password="C78D" sheet="1" objects="1" scenarios="1" select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Phase Formula V1.1</dc:title>
  <dc:subject/>
  <dc:creator>Merlijn van Veen</dc:creator>
  <cp:keywords/>
  <dc:description/>
  <cp:lastModifiedBy>Merlijn van Veen</cp:lastModifiedBy>
  <dcterms:created xsi:type="dcterms:W3CDTF">2017-07-30T16:18:59Z</dcterms:created>
  <dcterms:modified xsi:type="dcterms:W3CDTF">2017-07-31T18:38:06Z</dcterms:modified>
  <cp:category/>
</cp:coreProperties>
</file>